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4"/>
  </bookViews>
  <sheets>
    <sheet name="480.481水池支护及土方" sheetId="8" r:id="rId1"/>
  </sheets>
  <definedNames>
    <definedName name="_xlnm.Print_Titles" localSheetId="0">'480.481水池支护及土方'!$1:$2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<sst xmlns="http://schemas.openxmlformats.org/spreadsheetml/2006/main" count="104" uniqueCount="51">
  <si>
    <t>长华化学新建二氧化碳聚醚及高性能多元醇项目雨水监控池、事故水池钢板及机械租赁</t>
  </si>
  <si>
    <t>序号</t>
  </si>
  <si>
    <t>项目名称</t>
  </si>
  <si>
    <t>项目特征描述</t>
  </si>
  <si>
    <t>单位</t>
  </si>
  <si>
    <t>工程量</t>
  </si>
  <si>
    <t>全费用综合单价
（元）</t>
  </si>
  <si>
    <t>全费用综合合价
（元）</t>
  </si>
  <si>
    <t>备注</t>
  </si>
  <si>
    <t>480水池</t>
  </si>
  <si>
    <t>18m拉森钢板桩打拔费</t>
  </si>
  <si>
    <t>1.地层情况:现场踏勘及详见地质报告
2.桩长:18m（钢材均采用Q345B级钢）
3.规格型号:Q390P_PU600X210X18.0钢板桩(参数详GB/T20933@2021)，桩顶黄海标高详剖面、桩长18m/15m间隔施打
4.单价包含钢板桩打拔费、设备材料进出场费，含钢板桩30天租金，
5.详见基坑支护方案</t>
  </si>
  <si>
    <t>根</t>
  </si>
  <si>
    <t>18m钢管打拔费</t>
  </si>
  <si>
    <t>1.地层情况或部位:现场踏勘及详见地质报告
2.送桩深度、桩长:18m（钢材均采用Q345B级钢）
3.规格型号:18米长609*12钢管
4.单价包含钢板桩打拔费、设备材料进出场费，含钢板桩30天租金，
5.详见基坑支护方案</t>
  </si>
  <si>
    <t>钢板桩租赁费</t>
  </si>
  <si>
    <t>1、当钢板桩打拔费所包含30天租期内不能完成施工内容时，超过30天的租赁费每天每吨——元计算。（春节15天不计租金）</t>
  </si>
  <si>
    <t>t/天</t>
  </si>
  <si>
    <t>钢围檩、支撑梁、钢柱、牛腿</t>
  </si>
  <si>
    <t>1.钢板桩支撑、围檩制作、安拆及场内外运输
2.钢材品种、规格:钢材均采用双拼400X400X13X21H型钢
3.探伤要求:其它未尽事宜详见设计图纸及规范要求
4.单价包含围檩水平撑安拆、运输，含30天租赁费</t>
  </si>
  <si>
    <t>t</t>
  </si>
  <si>
    <t>钢围檩、支撑梁、钢柱、牛腿租赁费</t>
  </si>
  <si>
    <t>1、当围檩及水平撑所包含的30天租期内不能完成施工内容时，超过30天的租赁费每天每吨————元计算。（春节15天不计租金）</t>
  </si>
  <si>
    <t>喷射混凝土、水泥砂浆</t>
  </si>
  <si>
    <t>1.部位:护坡及500护坡延伸5%坡度外排
2.厚度:50mm厚喷浆挂网
3.材料种类:M20水泥砂浆，φ4.0@200*200mm</t>
  </si>
  <si>
    <t>m2</t>
  </si>
  <si>
    <t>基坑支护-钢管安全围栏</t>
  </si>
  <si>
    <t>m</t>
  </si>
  <si>
    <t>围堰</t>
  </si>
  <si>
    <t>1.混凝土种类:预拌混凝土
2.混凝土强度等级:C25
3.包含混凝土模具费用</t>
  </si>
  <si>
    <t>m3</t>
  </si>
  <si>
    <t>混凝土甲供</t>
  </si>
  <si>
    <t>混凝土传力带</t>
  </si>
  <si>
    <t>1.混凝土种类:预拌
2.混凝土强度等级:C20</t>
  </si>
  <si>
    <t>成品排水沟</t>
  </si>
  <si>
    <t>1.300*300成品排水沟</t>
  </si>
  <si>
    <t>排水盲沟</t>
  </si>
  <si>
    <t>包含集水坑和管沟填充物</t>
  </si>
  <si>
    <t>水池土方开挖及外运</t>
  </si>
  <si>
    <t>1.土壤类别:投标人踏勘现场或根据地勘报告自行考虑、自主报价
2.挖土深度:详见设计图纸，该清单工程量执行2014年江苏省建筑与装饰工程计价定额计算规则
3.弃土运距:由投标人根据施工现场实际情况自行考虑，综合报价</t>
  </si>
  <si>
    <t>场地平整及覆盖</t>
  </si>
  <si>
    <t>1.土壤类别:投标人自行踏勘现场确认
2.甲方确定场地标高，不少于4针防尘网覆盖，符合新区6个百分之百要求
3.投标人自行考虑，综合报价</t>
  </si>
  <si>
    <t>土方回填</t>
  </si>
  <si>
    <t>1.密实度要求:填土应分层夯实,压实系数不小于0.94
2.填方材料品种:禁止使用淤泥土、生活垃圾土
3.填方来源、运距:投标单位根据实际情况自行考虑</t>
  </si>
  <si>
    <t>481水池</t>
  </si>
  <si>
    <t>1.地层情况:现场踏勘及详见地质报告
2.桩长:18m（钢材均采用Q345B级钢）
3.规格型号:Q390P_PU600X210X18.0钢板桩(参数详GB/T20933@2021)，桩顶黄海标高详剖面、桩长18m/15m间隔施打
4.单价包含钢板桩打拔费、设备材料进出场费，含钢板桩30天租金
5.详见基坑支护方案</t>
  </si>
  <si>
    <t>12m拉森钢板桩打拔费-电线杆和变压器围墙支护</t>
  </si>
  <si>
    <t>1.地层情况:现场踏勘及详见地质报告
2.桩长:12m（钢材均采用Q345B级钢）
3.规格型号:Q390P_PU600X210X12.0钢板桩(参数详GB/T20933@2021)，桩顶黄海标高详剖面
4.单价包含钢板桩打拔费、设备材料进出场费，含钢板桩30天租金
5.详见基坑支护方案</t>
  </si>
  <si>
    <t>1.地层情况或部位:现场踏勘及详见地质报告
2.送桩深度、桩长:18m（钢材均采用Q345B级钢）
3.规格型号:18米长609*12钢管
4.单价包含钢板桩打拔费、设备材料进出场费，含钢板桩30天租金
5.详见基坑支护方案</t>
  </si>
  <si>
    <t>合计</t>
  </si>
  <si>
    <t>注：1：工作内容包括但不限于：钢板桩、围檩及支撑、维护构件、立柱桩的进退场运输、倒运、短驳、加工、打拔、安装、焊接、加固、维护、拆除、转场、完工、钢板铺设及进出场清理、6个百分之百、排水、施工图纸所列的全部工作内容；  
2：含税综合单价开具增值税专用发票，租赁发票税率分别为13%；
3：20日历天内乙方提供足够作业面具备甲方安排劳务开始垫层、钢筋、模板等施工。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</si>
</sst>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9"/>
      <color theme="1"/>
      <name val="??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00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/>
  </cellStyleXfs>
  <cellXfs count="33">
    <xf numFmtId="0" fontId="0" fillId="0" borderId="0" xfId="49"/>
    <xf numFmtId="0" fontId="1" fillId="0" borderId="0" xfId="49" applyFont="1"/>
    <xf numFmtId="0" fontId="2" fillId="0" borderId="0" xfId="49" applyFont="1"/>
    <xf numFmtId="176" fontId="2" fillId="0" borderId="0" xfId="49" applyNumberFormat="1" applyFont="1"/>
    <xf numFmtId="176" fontId="2" fillId="0" borderId="0" xfId="49" applyNumberFormat="1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left" vertical="center" wrapText="1"/>
    </xf>
    <xf numFmtId="0" fontId="4" fillId="2" borderId="1" xfId="49" applyFont="1" applyFill="1" applyBorder="1" applyAlignment="1">
      <alignment horizontal="right" vertical="center" wrapText="1"/>
    </xf>
    <xf numFmtId="176" fontId="4" fillId="2" borderId="1" xfId="49" applyNumberFormat="1" applyFont="1" applyFill="1" applyBorder="1" applyAlignment="1">
      <alignment horizontal="right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1" xfId="49" applyFont="1" applyFill="1" applyBorder="1" applyAlignment="1">
      <alignment horizontal="left" vertical="center" wrapText="1"/>
    </xf>
    <xf numFmtId="0" fontId="6" fillId="2" borderId="1" xfId="49" applyFont="1" applyFill="1" applyBorder="1" applyAlignment="1">
      <alignment horizontal="right" vertical="center" wrapText="1"/>
    </xf>
    <xf numFmtId="176" fontId="6" fillId="2" borderId="1" xfId="49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2" borderId="1" xfId="49" applyFont="1" applyFill="1" applyBorder="1" applyAlignment="1">
      <alignment horizontal="left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left" vertical="center" wrapText="1"/>
    </xf>
    <xf numFmtId="0" fontId="8" fillId="2" borderId="1" xfId="49" applyFont="1" applyFill="1" applyBorder="1" applyAlignment="1">
      <alignment horizontal="right" vertical="center" wrapText="1"/>
    </xf>
    <xf numFmtId="176" fontId="8" fillId="2" borderId="1" xfId="49" applyNumberFormat="1" applyFont="1" applyFill="1" applyBorder="1" applyAlignment="1">
      <alignment horizontal="right" vertical="center" wrapText="1"/>
    </xf>
    <xf numFmtId="0" fontId="2" fillId="0" borderId="1" xfId="49" applyFont="1" applyBorder="1"/>
    <xf numFmtId="0" fontId="2" fillId="0" borderId="0" xfId="49" applyFont="1" applyAlignment="1">
      <alignment horizontal="left" vertical="top" wrapText="1"/>
    </xf>
    <xf numFmtId="176" fontId="2" fillId="0" borderId="0" xfId="49" applyNumberFormat="1" applyFont="1" applyAlignment="1">
      <alignment horizontal="left" vertical="top" wrapText="1"/>
    </xf>
    <xf numFmtId="176" fontId="1" fillId="0" borderId="0" xfId="49" applyNumberFormat="1" applyFont="1" applyAlignment="1">
      <alignment horizontal="center" vertical="center"/>
    </xf>
    <xf numFmtId="0" fontId="1" fillId="0" borderId="0" xfId="49" applyFont="1" applyAlignment="1">
      <alignment horizontal="center" vertical="center"/>
    </xf>
    <xf numFmtId="10" fontId="2" fillId="0" borderId="0" xfId="3" applyNumberFormat="1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1"/>
  <sheetViews>
    <sheetView showGridLines="0" tabSelected="1" workbookViewId="0">
      <pane ySplit="2" topLeftCell="A3" activePane="bottomLeft" state="frozen"/>
      <selection/>
      <selection pane="bottomLeft" activeCell="G22" sqref="G22"/>
    </sheetView>
  </sheetViews>
  <sheetFormatPr defaultColWidth="9" defaultRowHeight="11.25"/>
  <cols>
    <col min="1" max="1" width="6" style="2" customWidth="1"/>
    <col min="2" max="2" width="19" style="2" customWidth="1"/>
    <col min="3" max="3" width="28.4285714285714" style="2" customWidth="1"/>
    <col min="4" max="4" width="6" style="2" customWidth="1"/>
    <col min="5" max="5" width="10.6666666666667" style="2" customWidth="1"/>
    <col min="6" max="6" width="16.1428571428571" style="3" customWidth="1"/>
    <col min="7" max="7" width="14.1714285714286" style="3" customWidth="1"/>
    <col min="8" max="8" width="27.2857142857143" style="2" customWidth="1"/>
    <col min="9" max="10" width="9" style="2"/>
    <col min="11" max="11" width="11" style="4"/>
    <col min="12" max="12" width="11" style="5"/>
    <col min="13" max="13" width="9" style="2"/>
    <col min="14" max="15" width="12.8571428571429" style="5"/>
    <col min="16" max="16384" width="9" style="2"/>
  </cols>
  <sheetData>
    <row r="1" ht="45" customHeight="1" spans="1:8">
      <c r="A1" s="6" t="s">
        <v>0</v>
      </c>
      <c r="B1" s="7"/>
      <c r="C1" s="7"/>
      <c r="D1" s="7"/>
      <c r="E1" s="7"/>
      <c r="F1" s="8"/>
      <c r="G1" s="7"/>
      <c r="H1" s="7"/>
    </row>
    <row r="2" s="1" customFormat="1" ht="28.5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1" t="s">
        <v>8</v>
      </c>
      <c r="K2" s="30"/>
      <c r="L2" s="31"/>
      <c r="N2" s="31"/>
      <c r="O2" s="31"/>
    </row>
    <row r="3" s="1" customFormat="1" ht="25" customHeight="1" spans="1:15">
      <c r="A3" s="9"/>
      <c r="B3" s="12" t="s">
        <v>9</v>
      </c>
      <c r="C3" s="12"/>
      <c r="D3" s="9"/>
      <c r="E3" s="13"/>
      <c r="F3" s="14"/>
      <c r="G3" s="14"/>
      <c r="H3" s="13"/>
      <c r="K3" s="30"/>
      <c r="L3" s="31"/>
      <c r="N3" s="31"/>
      <c r="O3" s="31"/>
    </row>
    <row r="4" s="2" customFormat="1" ht="186" customHeight="1" spans="1:15">
      <c r="A4" s="15">
        <v>1</v>
      </c>
      <c r="B4" s="16" t="s">
        <v>10</v>
      </c>
      <c r="C4" s="17" t="s">
        <v>11</v>
      </c>
      <c r="D4" s="15" t="s">
        <v>12</v>
      </c>
      <c r="E4" s="18">
        <v>220</v>
      </c>
      <c r="F4" s="19">
        <v>979.678899082569</v>
      </c>
      <c r="G4" s="19">
        <f t="shared" ref="G4:G17" si="0">E4*F4</f>
        <v>215529.357798165</v>
      </c>
      <c r="H4" s="20"/>
      <c r="K4" s="4"/>
      <c r="L4" s="5"/>
      <c r="N4" s="5"/>
      <c r="O4" s="5"/>
    </row>
    <row r="5" s="2" customFormat="1" ht="127" customHeight="1" spans="1:15">
      <c r="A5" s="15">
        <v>2</v>
      </c>
      <c r="B5" s="16" t="s">
        <v>13</v>
      </c>
      <c r="C5" s="17" t="s">
        <v>14</v>
      </c>
      <c r="D5" s="15" t="s">
        <v>12</v>
      </c>
      <c r="E5" s="18">
        <v>220</v>
      </c>
      <c r="F5" s="19">
        <v>2068.21100917431</v>
      </c>
      <c r="G5" s="19">
        <f t="shared" si="0"/>
        <v>455006.422018348</v>
      </c>
      <c r="H5" s="20"/>
      <c r="K5" s="4"/>
      <c r="L5" s="5"/>
      <c r="N5" s="5"/>
      <c r="O5" s="5"/>
    </row>
    <row r="6" s="2" customFormat="1" ht="64" customHeight="1" spans="1:15">
      <c r="A6" s="15">
        <v>3</v>
      </c>
      <c r="B6" s="16" t="s">
        <v>15</v>
      </c>
      <c r="C6" s="17" t="s">
        <v>16</v>
      </c>
      <c r="D6" s="15" t="s">
        <v>17</v>
      </c>
      <c r="E6" s="18">
        <v>67212.3</v>
      </c>
      <c r="F6" s="19">
        <v>5.22495412844037</v>
      </c>
      <c r="G6" s="19">
        <f t="shared" si="0"/>
        <v>351181.184366973</v>
      </c>
      <c r="H6" s="20"/>
      <c r="K6" s="4"/>
      <c r="L6" s="5"/>
      <c r="N6" s="5"/>
      <c r="O6" s="5"/>
    </row>
    <row r="7" s="2" customFormat="1" ht="142" customHeight="1" spans="1:15">
      <c r="A7" s="15">
        <v>4</v>
      </c>
      <c r="B7" s="21" t="s">
        <v>18</v>
      </c>
      <c r="C7" s="17" t="s">
        <v>19</v>
      </c>
      <c r="D7" s="15" t="s">
        <v>20</v>
      </c>
      <c r="E7" s="18">
        <v>188.666</v>
      </c>
      <c r="F7" s="19">
        <v>1306.23853211009</v>
      </c>
      <c r="G7" s="19">
        <f t="shared" si="0"/>
        <v>246442.798899082</v>
      </c>
      <c r="H7" s="20"/>
      <c r="K7" s="4"/>
      <c r="L7" s="5"/>
      <c r="N7" s="5"/>
      <c r="O7" s="5"/>
    </row>
    <row r="8" s="2" customFormat="1" ht="69" customHeight="1" spans="1:15">
      <c r="A8" s="15">
        <v>5</v>
      </c>
      <c r="B8" s="16" t="s">
        <v>21</v>
      </c>
      <c r="C8" s="17" t="s">
        <v>22</v>
      </c>
      <c r="D8" s="15" t="s">
        <v>17</v>
      </c>
      <c r="E8" s="18">
        <v>11319.96</v>
      </c>
      <c r="F8" s="19">
        <v>5.22495412844037</v>
      </c>
      <c r="G8" s="19">
        <f t="shared" si="0"/>
        <v>59146.2717357798</v>
      </c>
      <c r="H8" s="20"/>
      <c r="K8" s="4"/>
      <c r="L8" s="5"/>
      <c r="N8" s="5"/>
      <c r="O8" s="5"/>
    </row>
    <row r="9" s="2" customFormat="1" ht="90" customHeight="1" spans="1:15">
      <c r="A9" s="15">
        <v>6</v>
      </c>
      <c r="B9" s="15" t="s">
        <v>23</v>
      </c>
      <c r="C9" s="22" t="s">
        <v>24</v>
      </c>
      <c r="D9" s="15" t="s">
        <v>25</v>
      </c>
      <c r="E9" s="18">
        <v>823.2</v>
      </c>
      <c r="F9" s="19">
        <v>32.6559633027523</v>
      </c>
      <c r="G9" s="19">
        <f t="shared" si="0"/>
        <v>26882.3889908257</v>
      </c>
      <c r="H9" s="22"/>
      <c r="K9" s="4"/>
      <c r="L9" s="5"/>
      <c r="N9" s="5"/>
      <c r="O9" s="5"/>
    </row>
    <row r="10" s="2" customFormat="1" ht="33" customHeight="1" spans="1:15">
      <c r="A10" s="15">
        <v>7</v>
      </c>
      <c r="B10" s="23" t="s">
        <v>26</v>
      </c>
      <c r="C10" s="24" t="s">
        <v>26</v>
      </c>
      <c r="D10" s="23" t="s">
        <v>27</v>
      </c>
      <c r="E10" s="25">
        <v>243.4</v>
      </c>
      <c r="F10" s="26">
        <v>21.7706422018349</v>
      </c>
      <c r="G10" s="26">
        <f t="shared" si="0"/>
        <v>5298.97431192661</v>
      </c>
      <c r="H10" s="22"/>
      <c r="K10" s="4"/>
      <c r="L10" s="5"/>
      <c r="N10" s="5"/>
      <c r="O10" s="5"/>
    </row>
    <row r="11" s="2" customFormat="1" ht="52" customHeight="1" spans="1:15">
      <c r="A11" s="15">
        <v>8</v>
      </c>
      <c r="B11" s="23" t="s">
        <v>28</v>
      </c>
      <c r="C11" s="24" t="s">
        <v>29</v>
      </c>
      <c r="D11" s="23" t="s">
        <v>30</v>
      </c>
      <c r="E11" s="25">
        <v>21.91</v>
      </c>
      <c r="F11" s="26">
        <v>87.0825688073395</v>
      </c>
      <c r="G11" s="26">
        <f t="shared" si="0"/>
        <v>1907.97908256881</v>
      </c>
      <c r="H11" s="18" t="s">
        <v>31</v>
      </c>
      <c r="K11" s="4"/>
      <c r="L11" s="5"/>
      <c r="N11" s="5"/>
      <c r="O11" s="5"/>
    </row>
    <row r="12" s="2" customFormat="1" ht="37" customHeight="1" spans="1:15">
      <c r="A12" s="15">
        <v>9</v>
      </c>
      <c r="B12" s="23" t="s">
        <v>32</v>
      </c>
      <c r="C12" s="24" t="s">
        <v>33</v>
      </c>
      <c r="D12" s="23" t="s">
        <v>30</v>
      </c>
      <c r="E12" s="25">
        <v>77.26</v>
      </c>
      <c r="F12" s="26">
        <v>21.7706422018349</v>
      </c>
      <c r="G12" s="26">
        <f t="shared" si="0"/>
        <v>1681.99981651376</v>
      </c>
      <c r="H12" s="18" t="s">
        <v>31</v>
      </c>
      <c r="K12" s="4"/>
      <c r="L12" s="5"/>
      <c r="N12" s="5"/>
      <c r="O12" s="5"/>
    </row>
    <row r="13" s="2" customFormat="1" ht="37" customHeight="1" spans="1:15">
      <c r="A13" s="15">
        <v>10</v>
      </c>
      <c r="B13" s="23" t="s">
        <v>34</v>
      </c>
      <c r="C13" s="24" t="s">
        <v>35</v>
      </c>
      <c r="D13" s="23" t="s">
        <v>27</v>
      </c>
      <c r="E13" s="25">
        <v>243.4</v>
      </c>
      <c r="F13" s="26">
        <v>32.6559633027523</v>
      </c>
      <c r="G13" s="26">
        <f t="shared" si="0"/>
        <v>7948.46146788991</v>
      </c>
      <c r="H13" s="27"/>
      <c r="K13" s="4"/>
      <c r="L13" s="5"/>
      <c r="N13" s="5"/>
      <c r="O13" s="5"/>
    </row>
    <row r="14" s="2" customFormat="1" ht="32" customHeight="1" spans="1:15">
      <c r="A14" s="15">
        <v>11</v>
      </c>
      <c r="B14" s="23" t="s">
        <v>36</v>
      </c>
      <c r="C14" s="24" t="s">
        <v>37</v>
      </c>
      <c r="D14" s="23" t="s">
        <v>27</v>
      </c>
      <c r="E14" s="25">
        <v>214.6</v>
      </c>
      <c r="F14" s="26">
        <v>27.2133027522936</v>
      </c>
      <c r="G14" s="26">
        <f t="shared" si="0"/>
        <v>5839.97477064221</v>
      </c>
      <c r="H14" s="22"/>
      <c r="K14" s="4"/>
      <c r="L14" s="5"/>
      <c r="N14" s="5"/>
      <c r="O14" s="5"/>
    </row>
    <row r="15" s="2" customFormat="1" ht="100" customHeight="1" spans="1:15">
      <c r="A15" s="15">
        <v>12</v>
      </c>
      <c r="B15" s="16" t="s">
        <v>38</v>
      </c>
      <c r="C15" s="22" t="s">
        <v>39</v>
      </c>
      <c r="D15" s="15" t="s">
        <v>30</v>
      </c>
      <c r="E15" s="18">
        <v>13273.3</v>
      </c>
      <c r="F15" s="19">
        <v>19.3976422018349</v>
      </c>
      <c r="G15" s="19">
        <f t="shared" si="0"/>
        <v>257470.724237615</v>
      </c>
      <c r="H15" s="22"/>
      <c r="K15" s="4"/>
      <c r="L15" s="5"/>
      <c r="N15" s="5"/>
      <c r="O15" s="5"/>
    </row>
    <row r="16" s="2" customFormat="1" ht="81" customHeight="1" spans="1:15">
      <c r="A16" s="15">
        <v>13</v>
      </c>
      <c r="B16" s="16" t="s">
        <v>40</v>
      </c>
      <c r="C16" s="22" t="s">
        <v>41</v>
      </c>
      <c r="D16" s="15" t="s">
        <v>25</v>
      </c>
      <c r="E16" s="18">
        <v>3576.86</v>
      </c>
      <c r="F16" s="19">
        <v>3.23294036697248</v>
      </c>
      <c r="G16" s="19">
        <f t="shared" si="0"/>
        <v>11563.7750810092</v>
      </c>
      <c r="H16" s="22"/>
      <c r="K16" s="4"/>
      <c r="L16" s="5"/>
      <c r="N16" s="5"/>
      <c r="O16" s="5"/>
    </row>
    <row r="17" s="2" customFormat="1" ht="90" customHeight="1" spans="1:15">
      <c r="A17" s="15">
        <v>14</v>
      </c>
      <c r="B17" s="16" t="s">
        <v>42</v>
      </c>
      <c r="C17" s="22" t="s">
        <v>43</v>
      </c>
      <c r="D17" s="15" t="s">
        <v>30</v>
      </c>
      <c r="E17" s="18">
        <v>3080.8</v>
      </c>
      <c r="F17" s="19">
        <v>10.8853211009174</v>
      </c>
      <c r="G17" s="19">
        <f t="shared" si="0"/>
        <v>33535.4972477063</v>
      </c>
      <c r="H17" s="22"/>
      <c r="K17" s="4"/>
      <c r="L17" s="5"/>
      <c r="N17" s="5"/>
      <c r="O17" s="5"/>
    </row>
    <row r="18" s="1" customFormat="1" ht="25" customHeight="1" spans="1:15">
      <c r="A18" s="9"/>
      <c r="B18" s="12" t="s">
        <v>44</v>
      </c>
      <c r="C18" s="12"/>
      <c r="D18" s="9"/>
      <c r="E18" s="13"/>
      <c r="F18" s="14">
        <v>0</v>
      </c>
      <c r="G18" s="19">
        <f t="shared" ref="G18:G33" si="1">E18*F18</f>
        <v>0</v>
      </c>
      <c r="H18" s="12"/>
      <c r="K18" s="4"/>
      <c r="L18" s="5"/>
      <c r="N18" s="5"/>
      <c r="O18" s="5"/>
    </row>
    <row r="19" s="2" customFormat="1" ht="180" customHeight="1" spans="1:15">
      <c r="A19" s="15">
        <v>15</v>
      </c>
      <c r="B19" s="16" t="s">
        <v>10</v>
      </c>
      <c r="C19" s="17" t="s">
        <v>45</v>
      </c>
      <c r="D19" s="15" t="s">
        <v>12</v>
      </c>
      <c r="E19" s="18">
        <v>296</v>
      </c>
      <c r="F19" s="19">
        <v>979.678899082569</v>
      </c>
      <c r="G19" s="19">
        <f t="shared" si="1"/>
        <v>289984.95412844</v>
      </c>
      <c r="H19" s="20"/>
      <c r="K19" s="4"/>
      <c r="L19" s="5"/>
      <c r="N19" s="5"/>
      <c r="O19" s="5"/>
    </row>
    <row r="20" s="2" customFormat="1" ht="186" customHeight="1" spans="1:15">
      <c r="A20" s="15">
        <v>16</v>
      </c>
      <c r="B20" s="16" t="s">
        <v>46</v>
      </c>
      <c r="C20" s="17" t="s">
        <v>47</v>
      </c>
      <c r="D20" s="15" t="s">
        <v>12</v>
      </c>
      <c r="E20" s="18">
        <v>25</v>
      </c>
      <c r="F20" s="19">
        <v>653.119266055046</v>
      </c>
      <c r="G20" s="19">
        <f t="shared" si="1"/>
        <v>16327.9816513761</v>
      </c>
      <c r="H20" s="20"/>
      <c r="K20" s="4"/>
      <c r="L20" s="5"/>
      <c r="N20" s="5"/>
      <c r="O20" s="5"/>
    </row>
    <row r="21" s="2" customFormat="1" ht="127" customHeight="1" spans="1:15">
      <c r="A21" s="15">
        <v>17</v>
      </c>
      <c r="B21" s="16" t="s">
        <v>13</v>
      </c>
      <c r="C21" s="17" t="s">
        <v>48</v>
      </c>
      <c r="D21" s="15" t="s">
        <v>12</v>
      </c>
      <c r="E21" s="18">
        <v>295</v>
      </c>
      <c r="F21" s="19">
        <v>2068.21100917431</v>
      </c>
      <c r="G21" s="19">
        <f t="shared" si="1"/>
        <v>610122.247706422</v>
      </c>
      <c r="H21" s="20"/>
      <c r="K21" s="4"/>
      <c r="L21" s="5"/>
      <c r="N21" s="5"/>
      <c r="O21" s="5"/>
    </row>
    <row r="22" s="2" customFormat="1" ht="64" customHeight="1" spans="1:15">
      <c r="A22" s="15">
        <v>18</v>
      </c>
      <c r="B22" s="16" t="s">
        <v>15</v>
      </c>
      <c r="C22" s="17" t="s">
        <v>16</v>
      </c>
      <c r="D22" s="15" t="s">
        <v>17</v>
      </c>
      <c r="E22" s="18">
        <v>92151.9</v>
      </c>
      <c r="F22" s="19">
        <v>5.22495412844037</v>
      </c>
      <c r="G22" s="19">
        <f t="shared" si="1"/>
        <v>481489.450348624</v>
      </c>
      <c r="H22" s="20"/>
      <c r="K22" s="4"/>
      <c r="L22" s="5"/>
      <c r="N22" s="5"/>
      <c r="O22" s="5"/>
    </row>
    <row r="23" s="2" customFormat="1" ht="119" customHeight="1" spans="1:15">
      <c r="A23" s="15">
        <v>19</v>
      </c>
      <c r="B23" s="16" t="s">
        <v>18</v>
      </c>
      <c r="C23" s="17" t="s">
        <v>19</v>
      </c>
      <c r="D23" s="15" t="s">
        <v>20</v>
      </c>
      <c r="E23" s="18">
        <v>282.513</v>
      </c>
      <c r="F23" s="19">
        <v>1306.23853211009</v>
      </c>
      <c r="G23" s="19">
        <f t="shared" si="1"/>
        <v>369029.366422018</v>
      </c>
      <c r="H23" s="20"/>
      <c r="K23" s="4"/>
      <c r="L23" s="5"/>
      <c r="N23" s="5"/>
      <c r="O23" s="5"/>
    </row>
    <row r="24" s="2" customFormat="1" ht="78" customHeight="1" spans="1:15">
      <c r="A24" s="15">
        <v>20</v>
      </c>
      <c r="B24" s="16" t="s">
        <v>21</v>
      </c>
      <c r="C24" s="17" t="s">
        <v>22</v>
      </c>
      <c r="D24" s="15" t="s">
        <v>17</v>
      </c>
      <c r="E24" s="18">
        <f>282.513*60</f>
        <v>16950.78</v>
      </c>
      <c r="F24" s="19">
        <v>5.22495412844037</v>
      </c>
      <c r="G24" s="19">
        <f t="shared" si="1"/>
        <v>88567.0479412844</v>
      </c>
      <c r="H24" s="20"/>
      <c r="K24" s="4"/>
      <c r="L24" s="5"/>
      <c r="N24" s="5"/>
      <c r="O24" s="5"/>
    </row>
    <row r="25" s="2" customFormat="1" ht="88" customHeight="1" spans="1:15">
      <c r="A25" s="15">
        <v>21</v>
      </c>
      <c r="B25" s="15" t="s">
        <v>23</v>
      </c>
      <c r="C25" s="22" t="s">
        <v>24</v>
      </c>
      <c r="D25" s="15" t="s">
        <v>25</v>
      </c>
      <c r="E25" s="18">
        <v>1243.13</v>
      </c>
      <c r="F25" s="19">
        <v>32.6559633027523</v>
      </c>
      <c r="G25" s="18">
        <f t="shared" si="1"/>
        <v>40595.6076605505</v>
      </c>
      <c r="H25" s="22"/>
      <c r="K25" s="4"/>
      <c r="L25" s="5"/>
      <c r="N25" s="5"/>
      <c r="O25" s="5"/>
    </row>
    <row r="26" s="2" customFormat="1" ht="38" customHeight="1" spans="1:15">
      <c r="A26" s="15">
        <v>22</v>
      </c>
      <c r="B26" s="23" t="s">
        <v>26</v>
      </c>
      <c r="C26" s="24" t="s">
        <v>26</v>
      </c>
      <c r="D26" s="15" t="s">
        <v>27</v>
      </c>
      <c r="E26" s="18">
        <v>319.4</v>
      </c>
      <c r="F26" s="26">
        <v>21.7706422018349</v>
      </c>
      <c r="G26" s="19">
        <f t="shared" si="1"/>
        <v>6953.54311926607</v>
      </c>
      <c r="H26" s="18"/>
      <c r="K26" s="4"/>
      <c r="L26" s="5"/>
      <c r="N26" s="5"/>
      <c r="O26" s="5"/>
    </row>
    <row r="27" s="2" customFormat="1" ht="38" customHeight="1" spans="1:15">
      <c r="A27" s="15">
        <v>23</v>
      </c>
      <c r="B27" s="23" t="s">
        <v>28</v>
      </c>
      <c r="C27" s="24" t="s">
        <v>29</v>
      </c>
      <c r="D27" s="15" t="s">
        <v>30</v>
      </c>
      <c r="E27" s="18">
        <v>28.75</v>
      </c>
      <c r="F27" s="26">
        <v>87.0825688073395</v>
      </c>
      <c r="G27" s="19">
        <f t="shared" si="1"/>
        <v>2503.62385321101</v>
      </c>
      <c r="H27" s="18" t="s">
        <v>31</v>
      </c>
      <c r="K27" s="4"/>
      <c r="L27" s="5"/>
      <c r="N27" s="5"/>
      <c r="O27" s="5"/>
    </row>
    <row r="28" s="2" customFormat="1" ht="38" customHeight="1" spans="1:15">
      <c r="A28" s="15">
        <v>24</v>
      </c>
      <c r="B28" s="23" t="s">
        <v>32</v>
      </c>
      <c r="C28" s="24" t="s">
        <v>33</v>
      </c>
      <c r="D28" s="15" t="s">
        <v>30</v>
      </c>
      <c r="E28" s="18">
        <v>104.62</v>
      </c>
      <c r="F28" s="26">
        <v>21.7706422018349</v>
      </c>
      <c r="G28" s="19">
        <f t="shared" si="1"/>
        <v>2277.64458715597</v>
      </c>
      <c r="H28" s="18" t="s">
        <v>31</v>
      </c>
      <c r="K28" s="4"/>
      <c r="L28" s="5"/>
      <c r="N28" s="5"/>
      <c r="O28" s="5"/>
    </row>
    <row r="29" s="2" customFormat="1" ht="38" customHeight="1" spans="1:15">
      <c r="A29" s="15">
        <v>25</v>
      </c>
      <c r="B29" s="23" t="s">
        <v>34</v>
      </c>
      <c r="C29" s="24" t="s">
        <v>35</v>
      </c>
      <c r="D29" s="15" t="s">
        <v>27</v>
      </c>
      <c r="E29" s="18">
        <v>319.4</v>
      </c>
      <c r="F29" s="26">
        <v>32.6559633027523</v>
      </c>
      <c r="G29" s="19">
        <f t="shared" si="1"/>
        <v>10430.3146788991</v>
      </c>
      <c r="H29" s="18"/>
      <c r="K29" s="4"/>
      <c r="L29" s="5"/>
      <c r="N29" s="5"/>
      <c r="O29" s="5"/>
    </row>
    <row r="30" s="2" customFormat="1" ht="38" customHeight="1" spans="1:15">
      <c r="A30" s="15">
        <v>26</v>
      </c>
      <c r="B30" s="23" t="s">
        <v>36</v>
      </c>
      <c r="C30" s="24" t="s">
        <v>37</v>
      </c>
      <c r="D30" s="15" t="s">
        <v>27</v>
      </c>
      <c r="E30" s="18">
        <v>313</v>
      </c>
      <c r="F30" s="26">
        <v>27.2133027522936</v>
      </c>
      <c r="G30" s="19">
        <f t="shared" si="1"/>
        <v>8517.7637614679</v>
      </c>
      <c r="H30" s="18"/>
      <c r="K30" s="4"/>
      <c r="L30" s="5"/>
      <c r="N30" s="5"/>
      <c r="O30" s="5"/>
    </row>
    <row r="31" s="2" customFormat="1" ht="111" customHeight="1" spans="1:15">
      <c r="A31" s="15">
        <v>27</v>
      </c>
      <c r="B31" s="16" t="s">
        <v>38</v>
      </c>
      <c r="C31" s="22" t="s">
        <v>39</v>
      </c>
      <c r="D31" s="15" t="s">
        <v>30</v>
      </c>
      <c r="E31" s="18">
        <v>20250.02</v>
      </c>
      <c r="F31" s="19">
        <v>19.3976422018349</v>
      </c>
      <c r="G31" s="19">
        <f t="shared" si="1"/>
        <v>392802.642540001</v>
      </c>
      <c r="H31" s="22"/>
      <c r="K31" s="4"/>
      <c r="L31" s="5"/>
      <c r="N31" s="5"/>
      <c r="O31" s="5"/>
    </row>
    <row r="32" s="2" customFormat="1" ht="98" customHeight="1" spans="1:15">
      <c r="A32" s="15">
        <v>28</v>
      </c>
      <c r="B32" s="16" t="s">
        <v>40</v>
      </c>
      <c r="C32" s="22" t="s">
        <v>41</v>
      </c>
      <c r="D32" s="15" t="s">
        <v>25</v>
      </c>
      <c r="E32" s="18">
        <v>5079.06</v>
      </c>
      <c r="F32" s="19">
        <v>3.23294036697248</v>
      </c>
      <c r="G32" s="19">
        <f t="shared" si="1"/>
        <v>16420.2981002752</v>
      </c>
      <c r="H32" s="22"/>
      <c r="K32" s="4"/>
      <c r="L32" s="5"/>
      <c r="N32" s="5"/>
      <c r="O32" s="5"/>
    </row>
    <row r="33" s="2" customFormat="1" ht="38" customHeight="1" spans="1:15">
      <c r="A33" s="15">
        <v>29</v>
      </c>
      <c r="B33" s="16" t="s">
        <v>42</v>
      </c>
      <c r="C33" s="22" t="s">
        <v>43</v>
      </c>
      <c r="D33" s="15" t="s">
        <v>30</v>
      </c>
      <c r="E33" s="18">
        <v>4756.22</v>
      </c>
      <c r="F33" s="19">
        <v>10.8853211009174</v>
      </c>
      <c r="G33" s="19">
        <f t="shared" si="1"/>
        <v>51772.9819266054</v>
      </c>
      <c r="H33" s="22"/>
      <c r="K33" s="4"/>
      <c r="L33" s="5"/>
      <c r="N33" s="5"/>
      <c r="O33" s="5"/>
    </row>
    <row r="34" s="1" customFormat="1" ht="25" customHeight="1" spans="1:15">
      <c r="A34" s="9"/>
      <c r="B34" s="12" t="s">
        <v>49</v>
      </c>
      <c r="C34" s="12"/>
      <c r="D34" s="12"/>
      <c r="E34" s="13"/>
      <c r="F34" s="14"/>
      <c r="G34" s="14">
        <f>SUM(G3:G33)</f>
        <v>4067231.27825064</v>
      </c>
      <c r="H34" s="12"/>
      <c r="K34" s="30"/>
      <c r="L34" s="31"/>
      <c r="N34" s="31"/>
      <c r="O34" s="31"/>
    </row>
    <row r="36" ht="63" customHeight="1" spans="1:8">
      <c r="A36" s="28" t="s">
        <v>50</v>
      </c>
      <c r="B36" s="28"/>
      <c r="C36" s="28"/>
      <c r="D36" s="28"/>
      <c r="E36" s="28"/>
      <c r="F36" s="29"/>
      <c r="G36" s="28"/>
      <c r="H36" s="28"/>
    </row>
    <row r="41" spans="15:15">
      <c r="O41" s="32"/>
    </row>
  </sheetData>
  <mergeCells count="2">
    <mergeCell ref="A1:H1"/>
    <mergeCell ref="A36:H36"/>
  </mergeCells>
  <printOptions horizontalCentered="1"/>
  <pageMargins left="0.118055555555556" right="0.118055555555556" top="0.747916666666667" bottom="0.747916666666667" header="0.594444444444444" footer="0"/>
  <pageSetup paperSize="9" scale="8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480.481水池支护及土方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蓓蓓</cp:lastModifiedBy>
  <dcterms:created xsi:type="dcterms:W3CDTF">2025-01-23T16:07:00Z</dcterms:created>
  <dcterms:modified xsi:type="dcterms:W3CDTF">2025-02-28T06:52:06Z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313DEA58EBCB4AB7A042530BEC7EF41F_12</vt:lpwstr>
  </property>
</Properties>
</file>